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T:\Editions Goulet\Projets\O2025\E25\Fichiers projets\Module I\"/>
    </mc:Choice>
  </mc:AlternateContent>
  <xr:revisionPtr revIDLastSave="0" documentId="13_ncr:1_{F0F4B856-2336-45F8-ABC8-CB275E4AE7E8}" xr6:coauthVersionLast="47" xr6:coauthVersionMax="47" xr10:uidLastSave="{00000000-0000-0000-0000-000000000000}"/>
  <bookViews>
    <workbookView xWindow="19476" yWindow="2040" windowWidth="19464" windowHeight="12000" xr2:uid="{00000000-000D-0000-FFFF-FFFF00000000}"/>
  </bookViews>
  <sheets>
    <sheet name="Prévisions" sheetId="1" r:id="rId1"/>
    <sheet name="Budget" sheetId="3" r:id="rId2"/>
  </sheets>
  <definedNames>
    <definedName name="Budget_total" localSheetId="1">Budget!$I$7</definedName>
    <definedName name="Maritimes_Loisirs" localSheetId="1">Budget!$H$64</definedName>
    <definedName name="Maritimes_Voyages" localSheetId="1">Budget!$G$6</definedName>
    <definedName name="Ontario_Loisirs" localSheetId="1">Budget!$H$4</definedName>
    <definedName name="Ontario_Voyages" localSheetId="1">Budget!$G$4</definedName>
    <definedName name="Québec_Loisirs" localSheetId="1">Budget!$H$3</definedName>
    <definedName name="Québec_Voyages" localSheetId="1">Budget!$G$3</definedName>
    <definedName name="Rocheuses_Loisirs" localSheetId="1">Budget!$H$5</definedName>
    <definedName name="Rocheuses_Voyages" localSheetId="1">Budget!$G$54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Budget!$G$3:$G$6</definedName>
    <definedName name="solver_lhs2" localSheetId="1" hidden="1">Budget!$H$3:$H$6</definedName>
    <definedName name="solver_lhs3" localSheetId="1" hidden="1">Budget!$I$3:$I$6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pre" localSheetId="1" hidden="1">0.000001</definedName>
    <definedName name="solver_rbv" localSheetId="1" hidden="1">1</definedName>
    <definedName name="solver_rel1" localSheetId="1" hidden="1">1</definedName>
    <definedName name="solver_rel2" localSheetId="1" hidden="1">1</definedName>
    <definedName name="solver_rel3" localSheetId="1" hidden="1">2</definedName>
    <definedName name="solver_rhs1" localSheetId="1" hidden="1">Budget!$C$10</definedName>
    <definedName name="solver_rhs2" localSheetId="1" hidden="1">Budget!$C$11</definedName>
    <definedName name="solver_rhs3" localSheetId="1" hidden="1">Budget!$C$9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" i="3" l="1"/>
  <c r="I6" i="3"/>
  <c r="I5" i="3"/>
  <c r="I4" i="3"/>
  <c r="I3" i="3"/>
  <c r="I7" i="3" s="1"/>
  <c r="H4" i="1" l="1"/>
  <c r="H5" i="1"/>
  <c r="H6" i="1"/>
  <c r="H3" i="1"/>
  <c r="C7" i="1"/>
  <c r="D7" i="1"/>
  <c r="E7" i="1"/>
  <c r="F7" i="1"/>
  <c r="G7" i="1"/>
  <c r="B7" i="1"/>
  <c r="C8" i="1" l="1"/>
  <c r="H7" i="1"/>
  <c r="I3" i="1" s="1"/>
  <c r="G8" i="1" l="1"/>
  <c r="I5" i="1"/>
  <c r="B8" i="1"/>
  <c r="D8" i="1"/>
  <c r="F8" i="1"/>
  <c r="I4" i="1"/>
  <c r="E8" i="1"/>
  <c r="I6" i="1"/>
</calcChain>
</file>

<file path=xl/sharedStrings.xml><?xml version="1.0" encoding="utf-8"?>
<sst xmlns="http://schemas.openxmlformats.org/spreadsheetml/2006/main" count="33" uniqueCount="26">
  <si>
    <t>Févr.</t>
  </si>
  <si>
    <t>Mars</t>
  </si>
  <si>
    <t>Avr.</t>
  </si>
  <si>
    <t>Mai</t>
  </si>
  <si>
    <t>Juin</t>
  </si>
  <si>
    <t>Total</t>
  </si>
  <si>
    <t>Part du total</t>
  </si>
  <si>
    <t>Maritimes</t>
  </si>
  <si>
    <t>Québec</t>
  </si>
  <si>
    <t>Ontario</t>
  </si>
  <si>
    <t>Rocheuses</t>
  </si>
  <si>
    <t>Janv.</t>
  </si>
  <si>
    <t>Communications</t>
  </si>
  <si>
    <t>Équipement</t>
  </si>
  <si>
    <t>Publicité</t>
  </si>
  <si>
    <t>Salaires</t>
  </si>
  <si>
    <t>Loyer</t>
  </si>
  <si>
    <t>Voyages</t>
  </si>
  <si>
    <t>Loisirs</t>
  </si>
  <si>
    <t>Contraintes</t>
  </si>
  <si>
    <t>Budget total par région</t>
  </si>
  <si>
    <t xml:space="preserve">Budget maximum Voyages </t>
  </si>
  <si>
    <t xml:space="preserve">Budget maximum Loisirs </t>
  </si>
  <si>
    <t>Budget total</t>
  </si>
  <si>
    <t>Prévisions 2029</t>
  </si>
  <si>
    <t>Budget 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</si>
</sst>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* #,##0_)\ [$$-C0C]_ ;_ * \(#,##0\)\ [$$-C0C]_ ;_ * &quot;-&quot;??_)\ [$$-C0C]_ ;_ @_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6" tint="-0.499984740745262"/>
      <name val="Calibri"/>
      <family val="2"/>
    </font>
    <font>
      <b/>
      <sz val="11"/>
      <color theme="6" tint="-0.499984740745262"/>
      <name val="Calibri"/>
      <family val="2"/>
    </font>
    <font>
      <sz val="11"/>
      <color theme="6" tint="-0.499984740745262"/>
      <name val="Calibri"/>
      <family val="2"/>
      <scheme val="minor"/>
    </font>
    <font>
      <sz val="11"/>
      <color theme="6" tint="-0.499984740745262"/>
      <name val="Calibri"/>
      <family val="2"/>
    </font>
    <font>
      <b/>
      <sz val="11"/>
      <color theme="6" tint="-0.49998474074526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 applyAlignment="1">
      <alignment horizontal="center"/>
    </xf>
    <xf numFmtId="0" fontId="4" fillId="0" borderId="0" xfId="0" applyFont="1"/>
    <xf numFmtId="164" fontId="5" fillId="0" borderId="0" xfId="0" applyNumberFormat="1" applyFont="1"/>
    <xf numFmtId="0" fontId="3" fillId="0" borderId="0" xfId="0" applyFont="1" applyAlignment="1">
      <alignment horizontal="center"/>
    </xf>
    <xf numFmtId="0" fontId="6" fillId="0" borderId="0" xfId="0" applyFont="1"/>
    <xf numFmtId="10" fontId="4" fillId="0" borderId="0" xfId="1" applyNumberFormat="1" applyFont="1"/>
    <xf numFmtId="0" fontId="3" fillId="2" borderId="0" xfId="0" applyFont="1" applyFill="1" applyAlignment="1">
      <alignment horizontal="center" vertical="center"/>
    </xf>
    <xf numFmtId="164" fontId="7" fillId="0" borderId="0" xfId="0" applyNumberFormat="1" applyFont="1"/>
    <xf numFmtId="164" fontId="0" fillId="0" borderId="0" xfId="0" applyNumberFormat="1"/>
    <xf numFmtId="0" fontId="8" fillId="2" borderId="0" xfId="0" applyFont="1" applyFill="1"/>
    <xf numFmtId="0" fontId="7" fillId="2" borderId="0" xfId="0" applyFont="1" applyFill="1"/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"/>
  <sheetViews>
    <sheetView tabSelected="1" zoomScale="120" zoomScaleNormal="120" workbookViewId="0">
      <selection sqref="A1:I1"/>
    </sheetView>
  </sheetViews>
  <sheetFormatPr baseColWidth="10" defaultRowHeight="14.4" x14ac:dyDescent="0.3"/>
  <cols>
    <col min="1" max="1" width="12.5546875" customWidth="1"/>
    <col min="2" max="2" width="10.88671875" customWidth="1"/>
    <col min="3" max="3" width="11.88671875" customWidth="1"/>
    <col min="4" max="5" width="10.88671875" customWidth="1"/>
    <col min="6" max="7" width="11.44140625" customWidth="1"/>
    <col min="8" max="8" width="13.6640625" customWidth="1"/>
  </cols>
  <sheetData>
    <row r="1" spans="1:9" ht="18" x14ac:dyDescent="0.35">
      <c r="A1" s="12" t="s">
        <v>24</v>
      </c>
      <c r="B1" s="12"/>
      <c r="C1" s="12"/>
      <c r="D1" s="12"/>
      <c r="E1" s="12"/>
      <c r="F1" s="12"/>
      <c r="G1" s="12"/>
      <c r="H1" s="12"/>
      <c r="I1" s="12"/>
    </row>
    <row r="2" spans="1:9" ht="30" customHeight="1" x14ac:dyDescent="0.3">
      <c r="A2" s="1"/>
      <c r="B2" s="1" t="s">
        <v>11</v>
      </c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</row>
    <row r="3" spans="1:9" x14ac:dyDescent="0.3">
      <c r="A3" s="5" t="s">
        <v>8</v>
      </c>
      <c r="B3" s="3">
        <v>91475</v>
      </c>
      <c r="C3" s="3">
        <v>67189</v>
      </c>
      <c r="D3" s="3">
        <v>69423</v>
      </c>
      <c r="E3" s="3">
        <v>61664</v>
      </c>
      <c r="F3" s="3">
        <v>103926</v>
      </c>
      <c r="G3" s="3">
        <v>100244</v>
      </c>
      <c r="H3" s="3">
        <f>SUM(B3:G3)</f>
        <v>493921</v>
      </c>
      <c r="I3" s="6">
        <f>H3/$H$7</f>
        <v>0.31083528632886348</v>
      </c>
    </row>
    <row r="4" spans="1:9" x14ac:dyDescent="0.3">
      <c r="A4" s="5" t="s">
        <v>9</v>
      </c>
      <c r="B4" s="3">
        <v>64868</v>
      </c>
      <c r="C4" s="3">
        <v>75326</v>
      </c>
      <c r="D4" s="3">
        <v>77244</v>
      </c>
      <c r="E4" s="3">
        <v>71688</v>
      </c>
      <c r="F4" s="3">
        <v>67015</v>
      </c>
      <c r="G4" s="3">
        <v>67388</v>
      </c>
      <c r="H4" s="3">
        <f t="shared" ref="H4:H6" si="0">SUM(B4:G4)</f>
        <v>423529</v>
      </c>
      <c r="I4" s="6">
        <f t="shared" ref="I4:I6" si="1">H4/$H$7</f>
        <v>0.26653606140167602</v>
      </c>
    </row>
    <row r="5" spans="1:9" x14ac:dyDescent="0.3">
      <c r="A5" s="5" t="s">
        <v>10</v>
      </c>
      <c r="B5" s="3">
        <v>61573</v>
      </c>
      <c r="C5" s="3">
        <v>62756</v>
      </c>
      <c r="D5" s="3">
        <v>64681</v>
      </c>
      <c r="E5" s="3">
        <v>72988</v>
      </c>
      <c r="F5" s="3">
        <v>61191</v>
      </c>
      <c r="G5" s="3">
        <v>40334</v>
      </c>
      <c r="H5" s="3">
        <f t="shared" si="0"/>
        <v>363523</v>
      </c>
      <c r="I5" s="6">
        <f t="shared" si="1"/>
        <v>0.22877297339478872</v>
      </c>
    </row>
    <row r="6" spans="1:9" x14ac:dyDescent="0.3">
      <c r="A6" s="5" t="s">
        <v>7</v>
      </c>
      <c r="B6" s="3">
        <v>37043</v>
      </c>
      <c r="C6" s="3">
        <v>57657</v>
      </c>
      <c r="D6" s="3">
        <v>61539</v>
      </c>
      <c r="E6" s="3">
        <v>60708</v>
      </c>
      <c r="F6" s="3">
        <v>45868</v>
      </c>
      <c r="G6" s="3">
        <v>45224</v>
      </c>
      <c r="H6" s="3">
        <f t="shared" si="0"/>
        <v>308039</v>
      </c>
      <c r="I6" s="6">
        <f t="shared" si="1"/>
        <v>0.19385567887467181</v>
      </c>
    </row>
    <row r="7" spans="1:9" x14ac:dyDescent="0.3">
      <c r="A7" s="5" t="s">
        <v>5</v>
      </c>
      <c r="B7" s="3">
        <f>SUM(B3:B6)</f>
        <v>254959</v>
      </c>
      <c r="C7" s="3">
        <f t="shared" ref="C7:H7" si="2">SUM(C3:C6)</f>
        <v>262928</v>
      </c>
      <c r="D7" s="3">
        <f t="shared" si="2"/>
        <v>272887</v>
      </c>
      <c r="E7" s="3">
        <f t="shared" si="2"/>
        <v>267048</v>
      </c>
      <c r="F7" s="3">
        <f t="shared" si="2"/>
        <v>278000</v>
      </c>
      <c r="G7" s="3">
        <f t="shared" si="2"/>
        <v>253190</v>
      </c>
      <c r="H7" s="3">
        <f t="shared" si="2"/>
        <v>1589012</v>
      </c>
      <c r="I7" s="2"/>
    </row>
    <row r="8" spans="1:9" ht="17.25" customHeight="1" x14ac:dyDescent="0.3">
      <c r="A8" s="4" t="s">
        <v>6</v>
      </c>
      <c r="B8" s="6">
        <f>B7/$H$7</f>
        <v>0.16045127412505381</v>
      </c>
      <c r="C8" s="6">
        <f t="shared" ref="C8:G8" si="3">C7/$H$7</f>
        <v>0.16546634009057201</v>
      </c>
      <c r="D8" s="6">
        <f t="shared" si="3"/>
        <v>0.17173375657326692</v>
      </c>
      <c r="E8" s="6">
        <f t="shared" si="3"/>
        <v>0.16805914618643533</v>
      </c>
      <c r="F8" s="6">
        <f t="shared" si="3"/>
        <v>0.17495147928398275</v>
      </c>
      <c r="G8" s="6">
        <f t="shared" si="3"/>
        <v>0.15933800374068918</v>
      </c>
      <c r="H8" s="2"/>
      <c r="I8" s="2"/>
    </row>
  </sheetData>
  <mergeCells count="1">
    <mergeCell ref="A1:I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2"/>
  <sheetViews>
    <sheetView zoomScale="120" zoomScaleNormal="120" workbookViewId="0">
      <selection sqref="A1:I1"/>
    </sheetView>
  </sheetViews>
  <sheetFormatPr baseColWidth="10" defaultRowHeight="14.4" x14ac:dyDescent="0.3"/>
  <cols>
    <col min="2" max="2" width="16.33203125" bestFit="1" customWidth="1"/>
    <col min="3" max="3" width="12.6640625" bestFit="1" customWidth="1"/>
    <col min="4" max="4" width="11.44140625" customWidth="1"/>
    <col min="5" max="5" width="13" customWidth="1"/>
    <col min="9" max="9" width="13.33203125" customWidth="1"/>
    <col min="11" max="11" width="11.44140625" customWidth="1"/>
  </cols>
  <sheetData>
    <row r="1" spans="1:9" ht="18" x14ac:dyDescent="0.35">
      <c r="A1" s="12" t="s">
        <v>25</v>
      </c>
      <c r="B1" s="12"/>
      <c r="C1" s="12"/>
      <c r="D1" s="12"/>
      <c r="E1" s="12"/>
      <c r="F1" s="12"/>
      <c r="G1" s="12"/>
      <c r="H1" s="12"/>
      <c r="I1" s="12"/>
    </row>
    <row r="2" spans="1:9" x14ac:dyDescent="0.3">
      <c r="B2" s="7" t="s">
        <v>12</v>
      </c>
      <c r="C2" s="7" t="s">
        <v>13</v>
      </c>
      <c r="D2" s="7" t="s">
        <v>14</v>
      </c>
      <c r="E2" s="7" t="s">
        <v>15</v>
      </c>
      <c r="F2" s="7" t="s">
        <v>16</v>
      </c>
      <c r="G2" s="7" t="s">
        <v>17</v>
      </c>
      <c r="H2" s="7" t="s">
        <v>18</v>
      </c>
      <c r="I2" s="7" t="s">
        <v>5</v>
      </c>
    </row>
    <row r="3" spans="1:9" x14ac:dyDescent="0.3">
      <c r="A3" s="5" t="s">
        <v>8</v>
      </c>
      <c r="B3" s="8">
        <v>63491</v>
      </c>
      <c r="C3" s="8">
        <v>18640</v>
      </c>
      <c r="D3" s="8">
        <v>56279</v>
      </c>
      <c r="E3" s="8">
        <v>375423</v>
      </c>
      <c r="F3" s="8">
        <v>66063</v>
      </c>
      <c r="G3" s="8">
        <v>80281</v>
      </c>
      <c r="H3" s="8">
        <v>73565</v>
      </c>
      <c r="I3" s="9">
        <f>SUM(B3:H3)</f>
        <v>733742</v>
      </c>
    </row>
    <row r="4" spans="1:9" x14ac:dyDescent="0.3">
      <c r="A4" s="5" t="s">
        <v>9</v>
      </c>
      <c r="B4" s="8">
        <v>69452</v>
      </c>
      <c r="C4" s="8">
        <v>19645</v>
      </c>
      <c r="D4" s="8">
        <v>43442</v>
      </c>
      <c r="E4" s="8">
        <v>392859</v>
      </c>
      <c r="F4" s="8">
        <v>55899</v>
      </c>
      <c r="G4" s="8">
        <v>81329</v>
      </c>
      <c r="H4" s="8">
        <v>71432</v>
      </c>
      <c r="I4" s="9">
        <f t="shared" ref="I4:I6" si="0">SUM(B4:H4)</f>
        <v>734058</v>
      </c>
    </row>
    <row r="5" spans="1:9" x14ac:dyDescent="0.3">
      <c r="A5" s="5" t="s">
        <v>10</v>
      </c>
      <c r="B5" s="8">
        <v>70217</v>
      </c>
      <c r="C5" s="8">
        <v>14712</v>
      </c>
      <c r="D5" s="8">
        <v>43522</v>
      </c>
      <c r="E5" s="8">
        <v>373796</v>
      </c>
      <c r="F5" s="8">
        <v>60586</v>
      </c>
      <c r="G5" s="8">
        <v>81424</v>
      </c>
      <c r="H5" s="8">
        <v>70918</v>
      </c>
      <c r="I5" s="9">
        <f t="shared" si="0"/>
        <v>715175</v>
      </c>
    </row>
    <row r="6" spans="1:9" x14ac:dyDescent="0.3">
      <c r="A6" s="5" t="s">
        <v>7</v>
      </c>
      <c r="B6" s="8">
        <v>69173</v>
      </c>
      <c r="C6" s="8">
        <v>10539</v>
      </c>
      <c r="D6" s="8">
        <v>51378</v>
      </c>
      <c r="E6" s="8">
        <v>383139</v>
      </c>
      <c r="F6" s="8">
        <v>62606</v>
      </c>
      <c r="G6" s="8">
        <v>79723</v>
      </c>
      <c r="H6" s="8">
        <v>70624</v>
      </c>
      <c r="I6" s="9">
        <f t="shared" si="0"/>
        <v>727182</v>
      </c>
    </row>
    <row r="7" spans="1:9" x14ac:dyDescent="0.3">
      <c r="B7" s="9"/>
      <c r="C7" s="9"/>
      <c r="D7" s="9"/>
      <c r="E7" s="9"/>
      <c r="F7" s="9"/>
      <c r="G7" s="9"/>
      <c r="H7" s="9"/>
      <c r="I7" s="9">
        <f>SUM(I3:I6)</f>
        <v>2910157</v>
      </c>
    </row>
    <row r="8" spans="1:9" x14ac:dyDescent="0.3">
      <c r="A8" s="13" t="s">
        <v>19</v>
      </c>
      <c r="B8" s="13"/>
      <c r="C8" s="13"/>
    </row>
    <row r="9" spans="1:9" x14ac:dyDescent="0.3">
      <c r="A9" s="10" t="s">
        <v>20</v>
      </c>
      <c r="B9" s="11"/>
      <c r="C9" s="8">
        <v>700000</v>
      </c>
    </row>
    <row r="10" spans="1:9" x14ac:dyDescent="0.3">
      <c r="A10" s="10" t="s">
        <v>21</v>
      </c>
      <c r="B10" s="11"/>
      <c r="C10" s="8">
        <v>75000</v>
      </c>
    </row>
    <row r="11" spans="1:9" x14ac:dyDescent="0.3">
      <c r="A11" s="10" t="s">
        <v>22</v>
      </c>
      <c r="B11" s="11"/>
      <c r="C11" s="8">
        <v>65000</v>
      </c>
    </row>
    <row r="12" spans="1:9" x14ac:dyDescent="0.3">
      <c r="A12" s="10" t="s">
        <v>23</v>
      </c>
      <c r="B12" s="11"/>
      <c r="C12" s="8">
        <f>C9*4</f>
        <v>2800000</v>
      </c>
    </row>
  </sheetData>
  <mergeCells count="2">
    <mergeCell ref="A1:I1"/>
    <mergeCell ref="A8:C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9</vt:i4>
      </vt:variant>
    </vt:vector>
  </HeadingPairs>
  <TitlesOfParts>
    <vt:vector size="11" baseType="lpstr">
      <vt:lpstr>Prévisions</vt:lpstr>
      <vt:lpstr>Budget</vt:lpstr>
      <vt:lpstr>Budget!Budget_total</vt:lpstr>
      <vt:lpstr>Budget!Maritimes_Loisirs</vt:lpstr>
      <vt:lpstr>Budget!Maritimes_Voyages</vt:lpstr>
      <vt:lpstr>Budget!Ontario_Loisirs</vt:lpstr>
      <vt:lpstr>Budget!Ontario_Voyages</vt:lpstr>
      <vt:lpstr>Budget!Québec_Loisirs</vt:lpstr>
      <vt:lpstr>Budget!Québec_Voyages</vt:lpstr>
      <vt:lpstr>Budget!Rocheuses_Loisirs</vt:lpstr>
      <vt:lpstr>Budget!Rocheuses_Voyages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Microsoft</dc:creator>
  <cp:lastModifiedBy>William Piette</cp:lastModifiedBy>
  <dcterms:created xsi:type="dcterms:W3CDTF">2015-08-30T14:27:11Z</dcterms:created>
  <dcterms:modified xsi:type="dcterms:W3CDTF">2025-02-05T17:58:35Z</dcterms:modified>
</cp:coreProperties>
</file>